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300"/>
  </bookViews>
  <sheets>
    <sheet name="Форма 1" sheetId="5" r:id="rId1"/>
    <sheet name="Коды программ" sheetId="4" r:id="rId2"/>
  </sheets>
  <calcPr calcId="145621"/>
</workbook>
</file>

<file path=xl/calcChain.xml><?xml version="1.0" encoding="utf-8"?>
<calcChain xmlns="http://schemas.openxmlformats.org/spreadsheetml/2006/main">
  <c r="AH42" i="5" l="1"/>
  <c r="D42" i="5" l="1"/>
  <c r="AH41" i="5" l="1"/>
  <c r="D41" i="5"/>
  <c r="AH40" i="5"/>
  <c r="D40" i="5"/>
  <c r="AH39" i="5"/>
  <c r="D39" i="5"/>
  <c r="AH38" i="5"/>
  <c r="D38" i="5"/>
  <c r="AH29" i="5"/>
  <c r="AH28" i="5"/>
  <c r="AH23" i="5"/>
  <c r="AH18" i="5"/>
  <c r="AH37" i="5"/>
  <c r="D37" i="5"/>
  <c r="AH36" i="5"/>
  <c r="D36" i="5"/>
  <c r="AH35" i="5"/>
  <c r="D35" i="5"/>
  <c r="AH34" i="5"/>
  <c r="D34" i="5"/>
  <c r="AH33" i="5"/>
  <c r="AH32" i="5"/>
  <c r="D32" i="5"/>
  <c r="AH31" i="5"/>
  <c r="D31" i="5"/>
  <c r="AH30" i="5"/>
  <c r="D30" i="5"/>
  <c r="D29" i="5"/>
  <c r="D28" i="5"/>
  <c r="AH27" i="5"/>
  <c r="D27" i="5"/>
  <c r="AH26" i="5"/>
  <c r="D26" i="5"/>
  <c r="AH25" i="5"/>
  <c r="D25" i="5"/>
  <c r="AH24" i="5"/>
  <c r="D24" i="5"/>
  <c r="D23" i="5"/>
  <c r="AH22" i="5"/>
  <c r="D22" i="5"/>
  <c r="AH21" i="5"/>
  <c r="D21" i="5"/>
  <c r="AH20" i="5"/>
  <c r="D20" i="5"/>
  <c r="AH19" i="5"/>
  <c r="D19" i="5"/>
  <c r="D18" i="5"/>
  <c r="AH17" i="5"/>
  <c r="D17" i="5"/>
  <c r="AH16" i="5"/>
  <c r="D16" i="5"/>
  <c r="AH15" i="5"/>
  <c r="D15" i="5"/>
  <c r="AH14" i="5"/>
  <c r="D14" i="5"/>
  <c r="AH13" i="5"/>
  <c r="D13" i="5"/>
  <c r="AH8" i="5" l="1"/>
  <c r="AH9" i="5"/>
  <c r="AH10" i="5"/>
  <c r="AH11" i="5"/>
  <c r="AH12" i="5"/>
  <c r="D9" i="5"/>
  <c r="D10" i="5"/>
  <c r="D11" i="5"/>
  <c r="D12" i="5"/>
  <c r="D8" i="5"/>
</calcChain>
</file>

<file path=xl/sharedStrings.xml><?xml version="1.0" encoding="utf-8"?>
<sst xmlns="http://schemas.openxmlformats.org/spreadsheetml/2006/main" count="1518" uniqueCount="1346">
  <si>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</si>
  <si>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</si>
  <si>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</si>
  <si>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</si>
  <si>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</si>
  <si>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</si>
  <si>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</si>
  <si>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</si>
  <si>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</si>
  <si>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</si>
  <si>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</si>
  <si>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</si>
  <si>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</si>
  <si>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</si>
  <si>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</si>
  <si>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</si>
  <si>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</si>
  <si>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</si>
  <si>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</si>
  <si>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</si>
  <si>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</si>
  <si>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</si>
  <si>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</si>
  <si>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</si>
  <si>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</si>
  <si>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</si>
  <si>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</si>
  <si>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</si>
  <si>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</si>
  <si>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</si>
  <si>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</si>
  <si>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</si>
  <si>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</si>
  <si>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</si>
  <si>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</si>
  <si>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</si>
  <si>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</si>
  <si>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</si>
  <si>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</si>
  <si>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</si>
  <si>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</si>
  <si>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</si>
  <si>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</si>
  <si>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</si>
  <si>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</si>
  <si>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</si>
  <si>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</si>
  <si>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</si>
  <si>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</si>
  <si>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</si>
  <si>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</si>
  <si>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</si>
  <si>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</si>
  <si>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</si>
  <si>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</si>
  <si>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</si>
  <si>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</si>
  <si>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</si>
  <si>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</si>
  <si>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</si>
  <si>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</si>
  <si>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</si>
  <si>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</si>
  <si>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</si>
  <si>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</si>
  <si>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</si>
  <si>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</si>
  <si>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</si>
  <si>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</si>
  <si>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</si>
  <si>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</si>
  <si>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</si>
  <si>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</si>
  <si>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</si>
  <si>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</si>
  <si>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</si>
  <si>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</si>
  <si>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</si>
  <si>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</si>
  <si>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</si>
  <si>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</si>
  <si>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</si>
  <si>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</si>
  <si>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</si>
  <si>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</si>
  <si>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</si>
  <si>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</si>
  <si>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</si>
  <si>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</si>
  <si>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</si>
  <si>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</si>
  <si>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</si>
  <si>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</si>
  <si>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</si>
  <si>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</si>
  <si>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</si>
  <si>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</si>
  <si>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</si>
  <si>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</si>
  <si>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</si>
  <si>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</si>
  <si>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</si>
  <si>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</si>
  <si>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</si>
  <si>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</si>
  <si>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</si>
  <si>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</si>
  <si>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</si>
  <si>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</si>
  <si>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</si>
  <si>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</si>
  <si>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</si>
  <si>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</si>
  <si>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</si>
  <si>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</si>
  <si>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</si>
  <si>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</si>
  <si>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</si>
  <si>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</si>
  <si>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</si>
  <si>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</si>
  <si>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</si>
  <si>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</si>
  <si>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</si>
  <si>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</si>
  <si>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</si>
  <si>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</si>
  <si>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</si>
  <si>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</si>
  <si>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</si>
  <si>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</si>
  <si>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</si>
  <si>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</si>
  <si>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</si>
  <si>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</si>
  <si>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</si>
  <si>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</si>
  <si>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</si>
  <si>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</si>
  <si>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</si>
  <si>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</si>
  <si>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</si>
  <si>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</si>
  <si>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</si>
  <si>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</si>
  <si>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</si>
  <si>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</si>
  <si>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</si>
  <si>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</si>
  <si>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</si>
  <si>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</si>
  <si>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</si>
  <si>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</si>
  <si>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</si>
  <si>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</si>
  <si>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</si>
  <si>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</si>
  <si>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</si>
  <si>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</si>
  <si>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</si>
  <si>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</si>
  <si>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</si>
  <si>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</si>
  <si>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</si>
  <si>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</si>
  <si>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</si>
  <si>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</si>
  <si>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</si>
  <si>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</si>
  <si>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</si>
  <si>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</si>
  <si>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</si>
  <si>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</si>
  <si>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</si>
  <si>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</si>
  <si>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</si>
  <si>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</si>
  <si>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</si>
  <si>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</si>
  <si>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</si>
  <si>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</si>
  <si>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</si>
  <si>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</si>
  <si>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</si>
  <si>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</si>
  <si>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</si>
  <si>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</si>
  <si>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</si>
  <si>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</si>
  <si>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</si>
  <si>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</si>
  <si>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</si>
  <si>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</si>
  <si>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</si>
  <si>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</si>
  <si>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</si>
  <si>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</si>
  <si>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</si>
  <si>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</si>
  <si>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</si>
  <si>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</si>
  <si>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</si>
  <si>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</si>
  <si>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</si>
  <si>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</si>
  <si>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</si>
  <si>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</si>
  <si>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</si>
  <si>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</si>
  <si>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</si>
  <si>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</si>
  <si>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</si>
  <si>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</si>
  <si>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</si>
  <si>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</si>
  <si>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</si>
  <si>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</si>
  <si>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</si>
  <si>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</si>
  <si>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</si>
  <si>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</si>
  <si>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</si>
  <si>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</si>
  <si>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</si>
  <si>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</si>
  <si>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</si>
  <si>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</si>
  <si>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</si>
  <si>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</si>
  <si>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</si>
  <si>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</si>
  <si>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</si>
  <si>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</si>
  <si>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</si>
  <si>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</si>
  <si>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</si>
  <si>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</si>
  <si>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</si>
  <si>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</si>
  <si>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</si>
  <si>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</si>
  <si>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</si>
  <si>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</si>
  <si>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</si>
  <si>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</si>
  <si>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</si>
  <si>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</si>
  <si>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</si>
  <si>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</si>
  <si>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</si>
  <si>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</si>
  <si>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</si>
  <si>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</si>
  <si>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</si>
  <si>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</si>
  <si>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</si>
  <si>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</si>
  <si>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</si>
  <si>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</si>
  <si>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</si>
  <si>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</si>
  <si>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</si>
  <si>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</si>
  <si>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</si>
  <si>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</si>
  <si>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</si>
  <si>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</si>
  <si>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</si>
  <si>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</si>
  <si>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</si>
  <si>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</si>
  <si>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</si>
  <si>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</si>
  <si>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</si>
  <si>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</si>
  <si>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</si>
  <si>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</si>
  <si>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</si>
  <si>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</si>
  <si>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</si>
  <si>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</si>
  <si>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</si>
  <si>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</si>
  <si>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</si>
  <si>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</si>
  <si>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</si>
  <si>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</si>
  <si>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</si>
  <si>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</si>
  <si>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</si>
  <si>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</si>
  <si>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</si>
  <si>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</si>
  <si>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</si>
  <si>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</si>
  <si>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</si>
  <si>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</si>
  <si>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</si>
  <si>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</si>
  <si>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</si>
  <si>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</si>
  <si>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</si>
  <si>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</si>
  <si>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</si>
  <si>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</si>
  <si>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</si>
  <si>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</si>
  <si>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</si>
  <si>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</si>
  <si>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</si>
  <si>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</si>
  <si>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</si>
  <si>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</si>
  <si>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</si>
  <si>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</si>
  <si>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</si>
  <si>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</si>
  <si>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</si>
  <si>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</si>
  <si>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</si>
  <si>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</si>
  <si>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</si>
  <si>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</si>
  <si>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</si>
  <si>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</si>
  <si>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</si>
  <si>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</si>
  <si>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</si>
  <si>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</si>
  <si>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</si>
  <si>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</si>
  <si>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</si>
  <si>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</si>
  <si>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</si>
  <si>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</si>
  <si>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</si>
  <si>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</si>
  <si>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</si>
  <si>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</si>
  <si>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</si>
  <si>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</si>
  <si>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</si>
  <si>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</si>
  <si>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</si>
  <si>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</si>
  <si>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</si>
  <si>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</si>
  <si>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</si>
  <si>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</si>
  <si>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</si>
  <si>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</si>
  <si>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</si>
  <si>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</si>
  <si>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</si>
  <si>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</si>
  <si>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</si>
  <si>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</si>
  <si>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</si>
  <si>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</si>
  <si>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</si>
  <si>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</si>
  <si>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</si>
  <si>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</si>
  <si>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</si>
  <si>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</si>
  <si>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</si>
  <si>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</si>
  <si>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</si>
  <si>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</si>
  <si>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</si>
  <si>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</si>
  <si>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</si>
  <si>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</si>
  <si>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</si>
  <si>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</si>
  <si>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</si>
  <si>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</si>
  <si>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</si>
  <si>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</si>
  <si>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</si>
  <si>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</si>
  <si>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</si>
  <si>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</si>
  <si>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</si>
  <si>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</si>
  <si>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</si>
  <si>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</si>
  <si>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</si>
  <si>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</si>
  <si>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</si>
  <si>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</si>
  <si>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</si>
  <si>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</si>
  <si>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</si>
  <si>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</si>
  <si>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</si>
  <si>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</si>
  <si>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</si>
  <si>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</si>
  <si>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</si>
  <si>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</si>
  <si>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</si>
  <si>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</si>
  <si>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</si>
  <si>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</si>
  <si>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</si>
  <si>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</si>
  <si>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</si>
  <si>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</si>
  <si>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</si>
  <si>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</si>
  <si>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</si>
  <si>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</si>
  <si>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</si>
  <si>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</si>
  <si>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</si>
  <si>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</si>
  <si>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</si>
  <si>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</si>
  <si>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</si>
  <si>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</si>
  <si>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</si>
  <si>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</si>
  <si>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</si>
  <si>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</si>
  <si>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</si>
  <si>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</si>
  <si>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</si>
  <si>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</si>
  <si>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</si>
  <si>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</si>
  <si>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</si>
  <si>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</si>
  <si>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</si>
  <si>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</si>
  <si>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</si>
  <si>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</si>
  <si>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</si>
  <si>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</si>
  <si>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</si>
  <si>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</si>
  <si>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</si>
  <si>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</si>
  <si>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</si>
  <si>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</si>
  <si>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</si>
  <si>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</si>
  <si>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</si>
  <si>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</si>
  <si>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</si>
  <si>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</si>
  <si>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</si>
  <si>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</si>
  <si>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</si>
  <si>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</si>
  <si>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</si>
  <si>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</si>
  <si>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</si>
  <si>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</si>
  <si>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</si>
  <si>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</si>
  <si>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</si>
  <si>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</si>
  <si>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</si>
  <si>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</si>
  <si>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</si>
  <si>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</si>
  <si>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</si>
  <si>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</si>
  <si>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</si>
  <si>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</si>
  <si>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</si>
  <si>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</si>
  <si>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</si>
  <si>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</si>
  <si>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</si>
  <si>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</si>
  <si>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</si>
  <si>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</si>
  <si>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</si>
  <si>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</si>
  <si>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</si>
  <si>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</si>
  <si>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</si>
  <si>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</si>
  <si>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</si>
  <si>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</si>
  <si>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</si>
  <si>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</si>
  <si>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</si>
  <si>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</si>
  <si>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</si>
  <si>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</si>
  <si>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</si>
  <si>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</si>
  <si>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</si>
  <si>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</si>
  <si>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</si>
  <si>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</si>
  <si>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</si>
  <si>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</si>
  <si>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</si>
  <si>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</si>
  <si>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</si>
  <si>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</si>
  <si>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</si>
  <si>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</si>
  <si>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</si>
  <si>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</si>
  <si>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</si>
  <si>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</si>
  <si>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</si>
  <si>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</si>
  <si>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</si>
  <si>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</si>
  <si>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</si>
  <si>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</si>
  <si>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</si>
  <si>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</si>
  <si>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</si>
  <si>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</si>
  <si>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</si>
  <si>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</si>
  <si>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</si>
  <si>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</si>
  <si>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</si>
  <si>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</si>
  <si>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</si>
  <si>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</si>
  <si>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</si>
  <si>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</si>
  <si>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</si>
  <si>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</si>
  <si>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</si>
  <si>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</si>
  <si>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</si>
  <si>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</si>
  <si>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</si>
  <si>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</si>
  <si>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</si>
  <si>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</si>
  <si>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</si>
  <si>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</si>
  <si>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</si>
  <si>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</si>
  <si>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</si>
  <si>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</si>
  <si>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</si>
  <si>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</si>
  <si>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</si>
  <si>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</si>
  <si>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</si>
  <si>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</si>
  <si>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</si>
  <si>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</si>
  <si>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</si>
  <si>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</si>
  <si>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</si>
  <si>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</si>
  <si>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</si>
  <si>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</si>
  <si>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</si>
  <si>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</si>
  <si>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</si>
  <si>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</si>
  <si>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</si>
  <si>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</si>
  <si>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</si>
  <si>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</si>
  <si>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</si>
  <si>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</si>
  <si>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</si>
  <si>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</si>
  <si>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</si>
  <si>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</si>
  <si>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</si>
  <si>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</si>
  <si>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</si>
  <si>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</si>
  <si>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</si>
  <si>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</si>
  <si>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</si>
  <si>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</si>
  <si>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</si>
  <si>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</si>
  <si>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</si>
  <si>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</si>
  <si>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</si>
  <si>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</si>
  <si>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</si>
  <si>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</si>
  <si>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</si>
  <si>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</si>
  <si>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</si>
  <si>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</si>
  <si>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</si>
  <si>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</si>
  <si>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</si>
  <si>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</si>
  <si>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</si>
  <si>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</si>
  <si>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</si>
  <si>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</si>
  <si>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</si>
  <si>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</si>
  <si>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</si>
  <si>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</si>
  <si>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</si>
  <si>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</si>
  <si>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</si>
  <si>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</si>
  <si>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</si>
  <si>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</si>
  <si>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</si>
  <si>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</si>
  <si>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</si>
  <si>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</si>
  <si>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</si>
  <si>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</si>
  <si>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</si>
  <si>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</si>
  <si>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</si>
  <si>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</si>
  <si>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</si>
  <si>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</si>
  <si>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</si>
  <si>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</si>
  <si>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</si>
  <si>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</si>
  <si>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</si>
  <si>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</si>
  <si>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</si>
  <si>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</si>
  <si>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</si>
  <si>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</si>
  <si>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</si>
  <si>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</si>
  <si>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</si>
  <si>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</si>
  <si>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</si>
  <si>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</si>
  <si>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</si>
  <si>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</si>
  <si>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</si>
  <si>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</si>
  <si>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</si>
  <si>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</si>
  <si>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</si>
  <si>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</si>
  <si>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</si>
  <si>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</si>
  <si>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</si>
  <si>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</si>
  <si>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</si>
  <si>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</si>
  <si>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</si>
  <si>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</si>
  <si>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</si>
  <si>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</si>
  <si>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</si>
  <si>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</si>
  <si>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</si>
  <si>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</si>
  <si>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</si>
  <si>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</si>
  <si>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</si>
  <si>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</si>
  <si>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</si>
  <si>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</si>
  <si>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</si>
  <si>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</si>
  <si>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</si>
  <si>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</si>
  <si>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</si>
  <si>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</si>
  <si>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</si>
  <si>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</si>
  <si>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</si>
  <si>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</si>
  <si>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</si>
  <si>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</si>
  <si>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</si>
  <si>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</si>
  <si>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</si>
  <si>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</si>
  <si>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</si>
  <si>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</si>
  <si>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</si>
  <si>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</si>
  <si>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</si>
  <si>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</si>
  <si>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</si>
  <si>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</si>
  <si>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</si>
  <si>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</si>
  <si>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</si>
  <si>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</si>
  <si>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</si>
  <si>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</si>
  <si>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</si>
  <si>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</si>
  <si>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</si>
  <si>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</si>
  <si>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</si>
  <si>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</si>
  <si>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</si>
  <si>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</si>
  <si>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</si>
  <si>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</si>
  <si>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</si>
  <si>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</si>
  <si>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</si>
  <si>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</si>
  <si>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</si>
  <si>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</si>
  <si>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</si>
  <si>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</si>
  <si>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</si>
  <si>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</si>
  <si>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</si>
  <si>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</si>
  <si>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</si>
  <si>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</si>
  <si>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</si>
  <si>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</si>
  <si>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</si>
  <si>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</si>
  <si>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</si>
  <si>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</si>
  <si>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</si>
  <si>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</si>
  <si>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</si>
  <si>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</si>
  <si>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</si>
  <si>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</si>
  <si>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</si>
  <si>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</si>
  <si>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</si>
  <si>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</si>
  <si>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</si>
  <si>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</si>
  <si>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</si>
  <si>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</si>
  <si>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</si>
  <si>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</si>
  <si>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</si>
  <si>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</si>
  <si>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</si>
  <si>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</si>
  <si>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</si>
  <si>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</si>
  <si>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</si>
  <si>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</si>
  <si>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</si>
  <si>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</si>
  <si>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</si>
  <si>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</si>
  <si>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</si>
  <si>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</si>
  <si>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</si>
  <si>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</si>
  <si>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</si>
  <si>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</si>
  <si>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</si>
  <si>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</si>
  <si>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</si>
  <si>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</si>
  <si>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</si>
  <si>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</si>
  <si>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</si>
  <si>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</si>
  <si>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</si>
  <si>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</si>
  <si>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</si>
  <si>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</si>
  <si>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</si>
  <si>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</si>
  <si>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</si>
  <si>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</si>
  <si>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</si>
  <si>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</si>
  <si>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</si>
  <si>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</si>
  <si>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</si>
  <si>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</si>
  <si>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</si>
  <si>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</si>
  <si>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</si>
  <si>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</si>
  <si>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</si>
  <si>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</si>
  <si>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</si>
  <si>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</si>
  <si>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</si>
  <si>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</si>
  <si>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</si>
  <si>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</si>
  <si>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</si>
  <si>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</si>
  <si>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</si>
  <si>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</si>
  <si>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</si>
  <si>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</si>
  <si>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</si>
  <si>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</si>
  <si>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</si>
  <si>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</si>
  <si>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</si>
  <si>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</si>
  <si>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</si>
  <si>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</si>
  <si>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</si>
  <si>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</si>
  <si>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</si>
  <si>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</si>
  <si>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</si>
  <si>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</si>
  <si>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</si>
  <si>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</si>
  <si>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</si>
  <si>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</si>
  <si>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</si>
  <si>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</si>
  <si>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</si>
  <si>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</si>
  <si>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</si>
  <si>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</si>
  <si>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</si>
  <si>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</si>
  <si>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</si>
  <si>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</si>
  <si>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</si>
  <si>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</si>
  <si>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</si>
  <si>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</si>
  <si>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</si>
  <si>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</si>
  <si>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</si>
  <si>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</si>
  <si>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</si>
  <si>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</si>
  <si>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</si>
  <si>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</si>
  <si>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</si>
  <si>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</si>
  <si>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</si>
  <si>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</si>
  <si>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</si>
  <si>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</si>
  <si>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</si>
  <si>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</si>
  <si>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</si>
  <si>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</si>
  <si>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</si>
  <si>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</si>
  <si>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</si>
  <si>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</si>
  <si>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</si>
  <si>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</si>
  <si>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</si>
  <si>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</si>
  <si>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</si>
  <si>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</si>
  <si>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</si>
  <si>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</si>
  <si>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</si>
  <si>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</si>
  <si>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</si>
  <si>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</si>
  <si>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</si>
  <si>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</si>
  <si>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</si>
  <si>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</si>
  <si>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</si>
  <si>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</si>
  <si>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</si>
  <si>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</si>
  <si>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</si>
  <si>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</si>
  <si>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</si>
  <si>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</si>
  <si>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</si>
  <si>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</si>
  <si>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</si>
  <si>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</si>
  <si>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</si>
  <si>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</si>
  <si>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</si>
  <si>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</si>
  <si>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</si>
  <si>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</si>
  <si>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</si>
  <si>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</si>
  <si>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</si>
  <si>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</si>
  <si>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</si>
  <si>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</si>
  <si>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</si>
  <si>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</si>
  <si>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</si>
  <si>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</si>
  <si>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</si>
  <si>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</si>
  <si>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</si>
  <si>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</si>
  <si>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</si>
  <si>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</si>
  <si>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</si>
  <si>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</si>
  <si>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</si>
  <si>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</si>
  <si>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</si>
  <si>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</si>
  <si>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</si>
  <si>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</si>
  <si>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</si>
  <si>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</si>
  <si>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</si>
  <si>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</si>
  <si>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</si>
  <si>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</si>
  <si>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</si>
  <si>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</si>
  <si>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</si>
  <si>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</si>
  <si>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</si>
  <si>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</si>
  <si>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</si>
  <si>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</si>
  <si>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</si>
  <si>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</si>
  <si>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</si>
  <si>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</si>
  <si>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</si>
  <si>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</si>
  <si>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</si>
  <si>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</si>
  <si>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</si>
  <si>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</si>
  <si>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</si>
  <si>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</si>
  <si>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</si>
  <si>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</si>
  <si>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</si>
  <si>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</si>
  <si>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</si>
  <si>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</si>
  <si>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</si>
  <si>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</si>
  <si>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</si>
  <si>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</si>
  <si>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</si>
  <si>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</si>
  <si>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</si>
  <si>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</si>
  <si>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</si>
  <si>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</si>
  <si>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</si>
  <si>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</si>
  <si>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</si>
  <si>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</si>
  <si>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</si>
  <si>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</si>
  <si>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</si>
  <si>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</si>
  <si>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</si>
  <si>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</si>
  <si>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</si>
  <si>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</si>
  <si>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</si>
  <si>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</si>
  <si>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</si>
  <si>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</si>
  <si>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</si>
  <si>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</si>
  <si>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</si>
  <si>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</si>
  <si>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</si>
  <si>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</si>
  <si>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</si>
  <si>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</si>
  <si>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</si>
  <si>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</si>
  <si>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</si>
  <si>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</si>
  <si>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</si>
  <si>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</si>
  <si>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</si>
  <si>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</si>
  <si>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</si>
  <si>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</si>
  <si>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</si>
  <si>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</si>
  <si>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</si>
  <si>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</si>
  <si>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</si>
  <si>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</si>
  <si>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</si>
  <si>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</si>
  <si>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</si>
  <si>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</si>
  <si>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</si>
  <si>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</si>
  <si>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</si>
  <si>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</si>
  <si>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</si>
  <si>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</si>
  <si>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</si>
  <si>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</si>
  <si>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</si>
  <si>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</si>
  <si>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</si>
  <si>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</si>
  <si>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</si>
  <si>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</si>
  <si>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</si>
  <si>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</si>
  <si>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</si>
  <si>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</si>
  <si>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</si>
  <si>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</si>
  <si>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</si>
  <si>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</si>
  <si>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</si>
  <si>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</si>
  <si>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</si>
  <si>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</si>
  <si>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</si>
  <si>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</si>
  <si>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</si>
  <si>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</si>
  <si>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</si>
  <si>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</si>
  <si>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</si>
  <si>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</si>
  <si>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</si>
  <si>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</si>
  <si>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</si>
  <si>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</si>
  <si>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</si>
  <si>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</si>
  <si>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</si>
  <si>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</si>
  <si>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</si>
  <si>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</si>
  <si>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</si>
  <si>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</si>
  <si>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</si>
  <si>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</si>
  <si>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</si>
  <si>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</si>
  <si>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</si>
  <si>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</si>
  <si>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</si>
  <si>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</si>
  <si>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</si>
  <si>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</si>
  <si>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</si>
  <si>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</si>
  <si>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</si>
  <si>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</si>
  <si>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</si>
  <si>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</si>
  <si>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</si>
  <si>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</si>
  <si>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</si>
  <si>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</si>
  <si>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</si>
  <si>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</si>
  <si>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</si>
  <si>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</si>
  <si>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</si>
  <si>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</si>
  <si>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</si>
  <si>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</si>
  <si>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</si>
  <si>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</si>
  <si>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</si>
  <si>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</si>
  <si>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</si>
  <si>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</si>
  <si>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</si>
  <si>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</si>
  <si>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</si>
  <si>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</si>
  <si>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</si>
  <si>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</si>
  <si>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</si>
  <si>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</si>
  <si>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</si>
  <si>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</si>
  <si>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</si>
  <si>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</si>
  <si>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</si>
  <si>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</si>
  <si>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</si>
  <si>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</si>
  <si>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</si>
  <si>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</si>
  <si>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</si>
  <si>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</si>
  <si>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</si>
  <si>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</si>
  <si>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</si>
  <si>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</si>
  <si>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</si>
  <si>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</si>
  <si>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</si>
  <si>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</si>
  <si>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</si>
  <si>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</si>
  <si>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</si>
  <si>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</si>
  <si>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</si>
  <si>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</si>
  <si>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</si>
  <si>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</si>
  <si>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</si>
  <si>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</si>
  <si>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</si>
  <si>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</si>
  <si>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</si>
  <si>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</si>
  <si>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</si>
  <si>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</si>
  <si>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</si>
  <si>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</si>
  <si>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</si>
  <si>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</si>
  <si>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</si>
  <si>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</si>
  <si>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</si>
  <si>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</si>
  <si>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</si>
  <si>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</si>
  <si>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</si>
  <si>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</si>
  <si>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</si>
  <si>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</si>
  <si>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</si>
  <si>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</si>
  <si>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</si>
  <si>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</si>
  <si>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</si>
  <si>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</si>
  <si>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</si>
  <si>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</si>
  <si>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</si>
  <si>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</si>
  <si>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</si>
  <si>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</si>
  <si>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</si>
  <si>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</si>
  <si>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</si>
  <si>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</si>
  <si>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</si>
  <si>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</si>
  <si>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</si>
  <si>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</si>
  <si>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</si>
  <si>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</si>
  <si>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</si>
  <si>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</si>
  <si>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</si>
  <si>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</si>
  <si>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</si>
  <si>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</si>
  <si>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</si>
  <si>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</si>
  <si>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</si>
  <si>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</si>
  <si>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</si>
  <si>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</si>
  <si>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</si>
  <si>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</si>
  <si>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</si>
  <si>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</si>
  <si>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</si>
  <si>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</si>
  <si>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</si>
  <si>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</si>
  <si>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</si>
  <si>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</si>
  <si>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</si>
  <si>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</si>
  <si>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</si>
  <si>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</si>
  <si>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</si>
  <si>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</si>
  <si>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</si>
  <si>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</si>
  <si>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</si>
  <si>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</si>
  <si>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</si>
  <si>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</si>
  <si>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</si>
  <si>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</si>
  <si>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</si>
  <si>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</si>
  <si>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</si>
  <si>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</si>
  <si>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</si>
  <si>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</si>
  <si>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</si>
  <si>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</si>
  <si>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</si>
  <si>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</si>
  <si>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</si>
  <si>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</si>
  <si>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</si>
  <si>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</si>
  <si>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</si>
  <si>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</si>
  <si>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</si>
  <si>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</si>
  <si>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</si>
  <si>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</si>
  <si>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</si>
  <si>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</si>
  <si>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</si>
  <si>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</si>
  <si>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</si>
  <si>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</si>
  <si>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</si>
  <si>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</si>
  <si>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</si>
  <si>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</si>
  <si>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</si>
  <si>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</si>
  <si>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</si>
  <si>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</si>
  <si>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</si>
  <si>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</si>
  <si>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</si>
  <si>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</si>
  <si>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</si>
  <si>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</si>
  <si>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</si>
  <si>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</si>
  <si>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</si>
  <si>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</si>
  <si>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</si>
  <si>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</si>
  <si>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</si>
  <si>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</si>
  <si>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</si>
  <si>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</si>
  <si>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</si>
  <si>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</si>
  <si>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</si>
  <si>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</si>
  <si>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</si>
  <si>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</si>
  <si>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</si>
  <si>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</si>
  <si>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</si>
  <si>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</si>
  <si>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</si>
  <si>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</si>
  <si>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</si>
  <si>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</si>
  <si>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</si>
  <si>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</si>
  <si>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</si>
  <si>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</si>
  <si>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</si>
  <si>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</si>
  <si>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</si>
  <si>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</si>
  <si>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</si>
  <si>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</si>
  <si>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</si>
  <si>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</si>
  <si>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</si>
  <si>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</si>
  <si>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</si>
  <si>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</si>
  <si>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</si>
  <si>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</si>
  <si>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</si>
  <si>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</si>
  <si>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</si>
  <si>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</si>
  <si>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</si>
  <si>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</si>
  <si>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</si>
  <si>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</si>
  <si>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</si>
  <si>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</si>
  <si>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</si>
  <si>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</si>
  <si>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</si>
  <si>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</si>
  <si>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</si>
  <si>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</si>
  <si>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</si>
  <si>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</si>
  <si>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</si>
  <si>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</si>
  <si>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</si>
  <si>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</si>
  <si>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</si>
  <si>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</si>
  <si>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</si>
  <si>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</si>
  <si>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</si>
  <si>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</si>
  <si>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</si>
  <si>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</si>
  <si>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</si>
  <si>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</si>
  <si>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</si>
  <si>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</si>
  <si>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</si>
  <si>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</si>
  <si>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</si>
  <si>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</si>
  <si>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</si>
  <si>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</si>
  <si>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</si>
  <si>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</si>
  <si>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</si>
  <si>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</si>
  <si>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</si>
  <si>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</si>
  <si>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</si>
  <si>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</si>
  <si>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</si>
  <si>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</si>
  <si>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</si>
  <si>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</si>
  <si>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</si>
  <si>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</si>
  <si>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</si>
  <si>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</si>
  <si>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</si>
  <si>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</si>
  <si>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</si>
  <si>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</si>
  <si>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</si>
  <si>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</si>
  <si>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</si>
  <si>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2022 год
(человек)
</t>
  </si>
  <si>
    <t xml:space="preserve">Седова Мария Михайловна </t>
  </si>
  <si>
    <t>Зав. отделом содействия трудоустройству выпускников</t>
  </si>
  <si>
    <t>smmsedova@yandex.ru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</si>
</sst>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9" fillId="2" borderId="1" xfId="0" applyFont="1" applyFill="1" applyBorder="1" applyAlignment="1">
      <alignment horizontal="left" vertical="top"/>
    </xf>
    <xf numFmtId="0" fontId="4" fillId="0" borderId="0" xfId="1" applyFont="1"/>
    <xf numFmtId="0" fontId="5" fillId="0" borderId="0" xfId="1" applyFont="1" applyBorder="1" applyAlignment="1">
      <alignment horizontal="left"/>
    </xf>
    <xf numFmtId="14" fontId="3" fillId="0" borderId="0" xfId="1" applyNumberFormat="1" applyFont="1"/>
    <xf numFmtId="49" fontId="5" fillId="2" borderId="6" xfId="1" applyNumberFormat="1" applyFont="1" applyFill="1" applyBorder="1" applyAlignment="1">
      <alignment horizontal="center" vertical="top" wrapText="1"/>
    </xf>
    <xf numFmtId="0" fontId="5" fillId="0" borderId="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2" borderId="3" xfId="1" applyNumberFormat="1" applyFont="1" applyFill="1" applyBorder="1" applyAlignment="1">
      <alignment horizontal="center" vertical="top" wrapText="1"/>
    </xf>
    <xf numFmtId="49" fontId="6" fillId="2" borderId="3" xfId="1" applyNumberFormat="1" applyFont="1" applyFill="1" applyBorder="1" applyAlignment="1">
      <alignment horizontal="center" vertical="top" wrapText="1"/>
    </xf>
    <xf numFmtId="0" fontId="5" fillId="2" borderId="3" xfId="1" applyFont="1" applyFill="1" applyBorder="1" applyAlignment="1">
      <alignment horizontal="center" vertical="top" wrapText="1"/>
    </xf>
    <xf numFmtId="49" fontId="5" fillId="2" borderId="8" xfId="1" applyNumberFormat="1" applyFont="1" applyFill="1" applyBorder="1" applyAlignment="1">
      <alignment horizontal="center" vertical="top" wrapText="1"/>
    </xf>
    <xf numFmtId="0" fontId="5" fillId="2" borderId="6" xfId="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49" fontId="5"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49" fontId="12" fillId="0" borderId="1" xfId="1" applyNumberFormat="1" applyFont="1" applyBorder="1" applyAlignment="1">
      <alignment horizontal="center" vertical="top"/>
    </xf>
    <xf numFmtId="49" fontId="12" fillId="2" borderId="1" xfId="1" applyNumberFormat="1" applyFont="1" applyFill="1" applyBorder="1" applyAlignment="1">
      <alignment horizontal="center" vertical="top"/>
    </xf>
    <xf numFmtId="1" fontId="12" fillId="2" borderId="1" xfId="1" applyNumberFormat="1" applyFont="1" applyFill="1" applyBorder="1" applyAlignment="1">
      <alignment horizontal="center" vertical="center"/>
    </xf>
    <xf numFmtId="0" fontId="5" fillId="2" borderId="1" xfId="1" applyFont="1" applyFill="1" applyBorder="1" applyAlignment="1">
      <alignment horizontal="center" vertical="top" wrapText="1"/>
    </xf>
    <xf numFmtId="0" fontId="13" fillId="0" borderId="1" xfId="2" applyBorder="1" applyAlignment="1">
      <alignment horizontal="center" wrapText="1"/>
    </xf>
    <xf numFmtId="0" fontId="5" fillId="0" borderId="1" xfId="1" applyFont="1" applyBorder="1" applyAlignment="1">
      <alignment horizontal="center" vertical="center"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5" fillId="0" borderId="1" xfId="1" applyFont="1" applyFill="1" applyBorder="1" applyAlignment="1">
      <alignment horizontal="center" vertical="top" wrapText="1"/>
    </xf>
    <xf numFmtId="0" fontId="12" fillId="0" borderId="1" xfId="1" applyFont="1" applyFill="1" applyBorder="1" applyAlignment="1">
      <alignment horizontal="center" vertical="top" wrapText="1"/>
    </xf>
    <xf numFmtId="49" fontId="3" fillId="2" borderId="6"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2" borderId="1" xfId="1" applyNumberFormat="1" applyFont="1" applyFill="1" applyBorder="1" applyAlignment="1">
      <alignment horizontal="center" vertical="top" wrapText="1"/>
    </xf>
    <xf numFmtId="0" fontId="5" fillId="2" borderId="1" xfId="1" applyFont="1" applyFill="1" applyBorder="1" applyAlignment="1">
      <alignment horizontal="center" vertical="top" wrapText="1"/>
    </xf>
    <xf numFmtId="49" fontId="8" fillId="2" borderId="3"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8" fillId="2" borderId="5" xfId="1"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mmsedova@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zoomScale="85" zoomScaleNormal="85" workbookViewId="0">
      <selection activeCell="F4" sqref="F4:F6"/>
    </sheetView>
  </sheetViews>
  <sheetFormatPr defaultColWidth="9.140625" defaultRowHeight="18.75" x14ac:dyDescent="0.3"/>
  <cols>
    <col min="1" max="1" width="19.140625" style="2" customWidth="1"/>
    <col min="2" max="2" width="23"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7" t="s">
        <v>1338</v>
      </c>
    </row>
    <row r="2" spans="1:34" ht="20.25" x14ac:dyDescent="0.3">
      <c r="A2" s="8"/>
    </row>
    <row r="4" spans="1:34" s="3" customFormat="1" ht="42.75" customHeight="1" x14ac:dyDescent="0.25">
      <c r="A4" s="41" t="s">
        <v>1323</v>
      </c>
      <c r="B4" s="41" t="s">
        <v>1324</v>
      </c>
      <c r="C4" s="41" t="s">
        <v>1327</v>
      </c>
      <c r="D4" s="41" t="s">
        <v>1325</v>
      </c>
      <c r="E4" s="41" t="s">
        <v>8</v>
      </c>
      <c r="F4" s="41" t="s">
        <v>1326</v>
      </c>
      <c r="G4" s="43" t="s">
        <v>1342</v>
      </c>
      <c r="H4" s="45" t="s">
        <v>1341</v>
      </c>
      <c r="I4" s="46"/>
      <c r="J4" s="46"/>
      <c r="K4" s="46"/>
      <c r="L4" s="46"/>
      <c r="M4" s="46"/>
      <c r="N4" s="46"/>
      <c r="O4" s="46"/>
      <c r="P4" s="46"/>
      <c r="Q4" s="46"/>
      <c r="R4" s="46"/>
      <c r="S4" s="46"/>
      <c r="T4" s="46"/>
      <c r="U4" s="46"/>
      <c r="V4" s="46"/>
      <c r="W4" s="46"/>
      <c r="X4" s="46"/>
      <c r="Y4" s="46"/>
      <c r="Z4" s="46"/>
      <c r="AA4" s="46"/>
      <c r="AB4" s="46"/>
      <c r="AC4" s="46"/>
      <c r="AD4" s="46"/>
      <c r="AE4" s="46"/>
      <c r="AF4" s="59"/>
      <c r="AG4" s="39" t="s">
        <v>1337</v>
      </c>
      <c r="AH4" s="56" t="s">
        <v>1328</v>
      </c>
    </row>
    <row r="5" spans="1:34" s="3" customFormat="1" ht="51.75" customHeight="1" x14ac:dyDescent="0.25">
      <c r="A5" s="42"/>
      <c r="B5" s="42"/>
      <c r="C5" s="42"/>
      <c r="D5" s="42"/>
      <c r="E5" s="42"/>
      <c r="F5" s="42"/>
      <c r="G5" s="43"/>
      <c r="H5" s="50" t="s">
        <v>9</v>
      </c>
      <c r="I5" s="51"/>
      <c r="J5" s="51"/>
      <c r="K5" s="51"/>
      <c r="L5" s="51"/>
      <c r="M5" s="52"/>
      <c r="N5" s="47" t="s">
        <v>730</v>
      </c>
      <c r="O5" s="48"/>
      <c r="P5" s="49"/>
      <c r="Q5" s="47" t="s">
        <v>735</v>
      </c>
      <c r="R5" s="48"/>
      <c r="S5" s="48"/>
      <c r="T5" s="49"/>
      <c r="U5" s="50" t="s">
        <v>733</v>
      </c>
      <c r="V5" s="51"/>
      <c r="W5" s="51"/>
      <c r="X5" s="51"/>
      <c r="Y5" s="51"/>
      <c r="Z5" s="52"/>
      <c r="AA5" s="45" t="s">
        <v>1339</v>
      </c>
      <c r="AB5" s="46"/>
      <c r="AC5" s="46"/>
      <c r="AD5" s="46"/>
      <c r="AE5" s="46"/>
      <c r="AF5" s="46"/>
      <c r="AG5" s="40"/>
      <c r="AH5" s="56"/>
    </row>
    <row r="6" spans="1:34" s="4" customFormat="1" ht="255.75" customHeight="1" x14ac:dyDescent="0.25">
      <c r="A6" s="42"/>
      <c r="B6" s="42"/>
      <c r="C6" s="42"/>
      <c r="D6" s="58"/>
      <c r="E6" s="42"/>
      <c r="F6" s="42"/>
      <c r="G6" s="44"/>
      <c r="H6" s="20" t="s">
        <v>1331</v>
      </c>
      <c r="I6" s="21" t="s">
        <v>731</v>
      </c>
      <c r="J6" s="21" t="s">
        <v>737</v>
      </c>
      <c r="K6" s="20" t="s">
        <v>742</v>
      </c>
      <c r="L6" s="22" t="s">
        <v>1332</v>
      </c>
      <c r="M6" s="11" t="s">
        <v>691</v>
      </c>
      <c r="N6" s="23" t="s">
        <v>720</v>
      </c>
      <c r="O6" s="11" t="s">
        <v>726</v>
      </c>
      <c r="P6" s="11" t="s">
        <v>690</v>
      </c>
      <c r="Q6" s="11" t="s">
        <v>740</v>
      </c>
      <c r="R6" s="24" t="s">
        <v>732</v>
      </c>
      <c r="S6" s="24" t="s">
        <v>1333</v>
      </c>
      <c r="T6" s="24" t="s">
        <v>739</v>
      </c>
      <c r="U6" s="11" t="s">
        <v>727</v>
      </c>
      <c r="V6" s="11" t="s">
        <v>724</v>
      </c>
      <c r="W6" s="11" t="s">
        <v>1334</v>
      </c>
      <c r="X6" s="11" t="s">
        <v>1335</v>
      </c>
      <c r="Y6" s="11" t="s">
        <v>1336</v>
      </c>
      <c r="Z6" s="11" t="s">
        <v>1340</v>
      </c>
      <c r="AA6" s="25" t="s">
        <v>728</v>
      </c>
      <c r="AB6" s="25" t="s">
        <v>741</v>
      </c>
      <c r="AC6" s="25" t="s">
        <v>729</v>
      </c>
      <c r="AD6" s="25" t="s">
        <v>736</v>
      </c>
      <c r="AE6" s="25" t="s">
        <v>738</v>
      </c>
      <c r="AF6" s="25" t="s">
        <v>734</v>
      </c>
      <c r="AG6" s="40"/>
      <c r="AH6" s="56"/>
    </row>
    <row r="7" spans="1:34" s="4" customFormat="1" ht="18.75" customHeight="1" x14ac:dyDescent="0.25">
      <c r="A7" s="6" t="s">
        <v>10</v>
      </c>
      <c r="B7" s="6" t="s">
        <v>11</v>
      </c>
      <c r="C7" s="6" t="s">
        <v>12</v>
      </c>
      <c r="D7" s="28" t="s">
        <v>13</v>
      </c>
      <c r="E7" s="28" t="s">
        <v>14</v>
      </c>
      <c r="F7" s="28" t="s">
        <v>692</v>
      </c>
      <c r="G7" s="29" t="s">
        <v>693</v>
      </c>
      <c r="H7" s="29" t="s">
        <v>694</v>
      </c>
      <c r="I7" s="29" t="s">
        <v>695</v>
      </c>
      <c r="J7" s="29" t="s">
        <v>696</v>
      </c>
      <c r="K7" s="29" t="s">
        <v>697</v>
      </c>
      <c r="L7" s="29" t="s">
        <v>698</v>
      </c>
      <c r="M7" s="29" t="s">
        <v>699</v>
      </c>
      <c r="N7" s="29" t="s">
        <v>700</v>
      </c>
      <c r="O7" s="26" t="s">
        <v>701</v>
      </c>
      <c r="P7" s="26" t="s">
        <v>702</v>
      </c>
      <c r="Q7" s="26" t="s">
        <v>703</v>
      </c>
      <c r="R7" s="26" t="s">
        <v>704</v>
      </c>
      <c r="S7" s="26" t="s">
        <v>705</v>
      </c>
      <c r="T7" s="26" t="s">
        <v>706</v>
      </c>
      <c r="U7" s="26" t="s">
        <v>707</v>
      </c>
      <c r="V7" s="26" t="s">
        <v>708</v>
      </c>
      <c r="W7" s="26" t="s">
        <v>709</v>
      </c>
      <c r="X7" s="26" t="s">
        <v>710</v>
      </c>
      <c r="Y7" s="26" t="s">
        <v>711</v>
      </c>
      <c r="Z7" s="26" t="s">
        <v>712</v>
      </c>
      <c r="AA7" s="26" t="s">
        <v>713</v>
      </c>
      <c r="AB7" s="26" t="s">
        <v>714</v>
      </c>
      <c r="AC7" s="26" t="s">
        <v>715</v>
      </c>
      <c r="AD7" s="26" t="s">
        <v>716</v>
      </c>
      <c r="AE7" s="26" t="s">
        <v>717</v>
      </c>
      <c r="AF7" s="26" t="s">
        <v>718</v>
      </c>
      <c r="AG7" s="26" t="s">
        <v>719</v>
      </c>
      <c r="AH7" s="6" t="s">
        <v>1329</v>
      </c>
    </row>
    <row r="8" spans="1:34" s="4" customFormat="1" ht="35.25" customHeight="1" x14ac:dyDescent="0.25">
      <c r="A8" s="37" t="s">
        <v>687</v>
      </c>
      <c r="B8" s="37" t="s">
        <v>657</v>
      </c>
      <c r="C8" s="38" t="s">
        <v>348</v>
      </c>
      <c r="D8" s="38" t="str">
        <f>VLOOKUP(C8,'Коды программ'!$A$2:$B$578,2,FALSE)</f>
        <v>Мастер по ремонту и обслуживанию автомобилей</v>
      </c>
      <c r="E8" s="34" t="s">
        <v>10</v>
      </c>
      <c r="F8" s="35" t="s">
        <v>721</v>
      </c>
      <c r="G8" s="30">
        <v>60</v>
      </c>
      <c r="H8" s="30">
        <v>28</v>
      </c>
      <c r="I8" s="30">
        <v>28</v>
      </c>
      <c r="J8" s="30">
        <v>0</v>
      </c>
      <c r="K8" s="30">
        <v>0</v>
      </c>
      <c r="L8" s="30">
        <v>0</v>
      </c>
      <c r="M8" s="30">
        <v>0</v>
      </c>
      <c r="N8" s="30">
        <v>32</v>
      </c>
      <c r="O8" s="27">
        <v>0</v>
      </c>
      <c r="P8" s="27">
        <v>0</v>
      </c>
      <c r="Q8" s="27">
        <v>0</v>
      </c>
      <c r="R8" s="27">
        <v>0</v>
      </c>
      <c r="S8" s="27">
        <v>0</v>
      </c>
      <c r="T8" s="27">
        <v>0</v>
      </c>
      <c r="U8" s="27">
        <v>0</v>
      </c>
      <c r="V8" s="27">
        <v>0</v>
      </c>
      <c r="W8" s="27">
        <v>0</v>
      </c>
      <c r="X8" s="27">
        <v>0</v>
      </c>
      <c r="Y8" s="27">
        <v>0</v>
      </c>
      <c r="Z8" s="27">
        <v>0</v>
      </c>
      <c r="AA8" s="27">
        <v>0</v>
      </c>
      <c r="AB8" s="27">
        <v>0</v>
      </c>
      <c r="AC8" s="27">
        <v>0</v>
      </c>
      <c r="AD8" s="27">
        <v>0</v>
      </c>
      <c r="AE8" s="27">
        <v>0</v>
      </c>
      <c r="AF8" s="27">
        <v>0</v>
      </c>
      <c r="AG8" s="27">
        <v>0</v>
      </c>
      <c r="AH8" s="15"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s="4" customFormat="1" ht="35.25" customHeight="1" x14ac:dyDescent="0.25">
      <c r="A9" s="19" t="s">
        <v>687</v>
      </c>
      <c r="B9" s="19" t="s">
        <v>657</v>
      </c>
      <c r="C9" s="19" t="s">
        <v>348</v>
      </c>
      <c r="D9" s="12" t="str">
        <f>VLOOKUP(C9,'Коды программ'!$A$2:$B$578,2,FALSE)</f>
        <v>Мастер по ремонту и обслуживанию автомобилей</v>
      </c>
      <c r="E9" s="34" t="s">
        <v>11</v>
      </c>
      <c r="F9" s="36" t="s">
        <v>722</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15"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19" t="s">
        <v>687</v>
      </c>
      <c r="B10" s="19" t="s">
        <v>657</v>
      </c>
      <c r="C10" s="19" t="s">
        <v>348</v>
      </c>
      <c r="D10" s="12" t="str">
        <f>VLOOKUP(C10,'Коды программ'!$A$2:$B$578,2,FALSE)</f>
        <v>Мастер по ремонту и обслуживанию автомобилей</v>
      </c>
      <c r="E10" s="34" t="s">
        <v>12</v>
      </c>
      <c r="F10" s="36" t="s">
        <v>723</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15" t="str">
        <f t="shared" si="0"/>
        <v>проверка пройдена</v>
      </c>
    </row>
    <row r="11" spans="1:34" s="4" customFormat="1" ht="54.75" customHeight="1" x14ac:dyDescent="0.25">
      <c r="A11" s="19" t="s">
        <v>687</v>
      </c>
      <c r="B11" s="19" t="s">
        <v>657</v>
      </c>
      <c r="C11" s="19" t="s">
        <v>348</v>
      </c>
      <c r="D11" s="12" t="str">
        <f>VLOOKUP(C11,'Коды программ'!$A$2:$B$578,2,FALSE)</f>
        <v>Мастер по ремонту и обслуживанию автомобилей</v>
      </c>
      <c r="E11" s="34" t="s">
        <v>13</v>
      </c>
      <c r="F11" s="36" t="s">
        <v>15</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15" t="str">
        <f t="shared" si="0"/>
        <v>проверка пройдена</v>
      </c>
    </row>
    <row r="12" spans="1:34" s="4" customFormat="1" ht="58.5" customHeight="1" x14ac:dyDescent="0.25">
      <c r="A12" s="19" t="s">
        <v>687</v>
      </c>
      <c r="B12" s="19" t="s">
        <v>657</v>
      </c>
      <c r="C12" s="19" t="s">
        <v>348</v>
      </c>
      <c r="D12" s="12" t="str">
        <f>VLOOKUP(C12,'Коды программ'!$A$2:$B$578,2,FALSE)</f>
        <v>Мастер по ремонту и обслуживанию автомобилей</v>
      </c>
      <c r="E12" s="34" t="s">
        <v>14</v>
      </c>
      <c r="F12" s="36" t="s">
        <v>18</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15" t="str">
        <f t="shared" si="0"/>
        <v>проверка пройдена</v>
      </c>
    </row>
    <row r="13" spans="1:34" s="4" customFormat="1" ht="88.5" customHeight="1" x14ac:dyDescent="0.25">
      <c r="A13" s="37" t="s">
        <v>687</v>
      </c>
      <c r="B13" s="37" t="s">
        <v>657</v>
      </c>
      <c r="C13" s="37" t="s">
        <v>355</v>
      </c>
      <c r="D13" s="38" t="str">
        <f>VLOOKUP(C13,'Коды программ'!$A$2:$B$578,2,FALSE)</f>
        <v>Техническое обслуживание и ремонт двигателей, систем и агрегатов автомобилей</v>
      </c>
      <c r="E13" s="34" t="s">
        <v>10</v>
      </c>
      <c r="F13" s="35" t="s">
        <v>721</v>
      </c>
      <c r="G13" s="30">
        <v>22</v>
      </c>
      <c r="H13" s="30">
        <v>11</v>
      </c>
      <c r="I13" s="30">
        <v>11</v>
      </c>
      <c r="J13" s="30">
        <v>0</v>
      </c>
      <c r="K13" s="30">
        <v>0</v>
      </c>
      <c r="L13" s="30">
        <v>0</v>
      </c>
      <c r="M13" s="30">
        <v>1</v>
      </c>
      <c r="N13" s="30">
        <v>10</v>
      </c>
      <c r="O13" s="27">
        <v>0</v>
      </c>
      <c r="P13" s="27">
        <v>0</v>
      </c>
      <c r="Q13" s="27">
        <v>0</v>
      </c>
      <c r="R13" s="27">
        <v>0</v>
      </c>
      <c r="S13" s="27">
        <v>0</v>
      </c>
      <c r="T13" s="27">
        <v>0</v>
      </c>
      <c r="U13" s="27">
        <v>0</v>
      </c>
      <c r="V13" s="27">
        <v>0</v>
      </c>
      <c r="W13" s="27">
        <v>0</v>
      </c>
      <c r="X13" s="27">
        <v>0</v>
      </c>
      <c r="Y13" s="27">
        <v>0</v>
      </c>
      <c r="Z13" s="27">
        <v>0</v>
      </c>
      <c r="AA13" s="27">
        <v>0</v>
      </c>
      <c r="AB13" s="27">
        <v>0</v>
      </c>
      <c r="AC13" s="27">
        <v>0</v>
      </c>
      <c r="AD13" s="27">
        <v>0</v>
      </c>
      <c r="AE13" s="27">
        <v>0</v>
      </c>
      <c r="AF13" s="27">
        <v>0</v>
      </c>
      <c r="AG13" s="27">
        <v>0</v>
      </c>
      <c r="AH13" s="18"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70.5" customHeight="1" x14ac:dyDescent="0.25">
      <c r="A14" s="19" t="s">
        <v>687</v>
      </c>
      <c r="B14" s="19" t="s">
        <v>657</v>
      </c>
      <c r="C14" s="19" t="s">
        <v>355</v>
      </c>
      <c r="D14" s="19" t="str">
        <f>VLOOKUP(C14,'Коды программ'!$A$2:$B$578,2,FALSE)</f>
        <v>Техническое обслуживание и ремонт двигателей, систем и агрегатов автомобилей</v>
      </c>
      <c r="E14" s="34" t="s">
        <v>11</v>
      </c>
      <c r="F14" s="36" t="s">
        <v>722</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18" t="str">
        <f t="shared" ref="AH14:AH17"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93" customHeight="1" x14ac:dyDescent="0.25">
      <c r="A15" s="19" t="s">
        <v>687</v>
      </c>
      <c r="B15" s="19" t="s">
        <v>657</v>
      </c>
      <c r="C15" s="19" t="s">
        <v>355</v>
      </c>
      <c r="D15" s="19" t="str">
        <f>VLOOKUP(C15,'Коды программ'!$A$2:$B$578,2,FALSE)</f>
        <v>Техническое обслуживание и ремонт двигателей, систем и агрегатов автомобилей</v>
      </c>
      <c r="E15" s="34" t="s">
        <v>12</v>
      </c>
      <c r="F15" s="36" t="s">
        <v>723</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18" t="str">
        <f t="shared" si="1"/>
        <v>проверка пройдена</v>
      </c>
    </row>
    <row r="16" spans="1:34" s="4" customFormat="1" ht="70.5" customHeight="1" x14ac:dyDescent="0.25">
      <c r="A16" s="19" t="s">
        <v>687</v>
      </c>
      <c r="B16" s="19" t="s">
        <v>657</v>
      </c>
      <c r="C16" s="19" t="s">
        <v>355</v>
      </c>
      <c r="D16" s="19" t="str">
        <f>VLOOKUP(C16,'Коды программ'!$A$2:$B$578,2,FALSE)</f>
        <v>Техническое обслуживание и ремонт двигателей, систем и агрегатов автомобилей</v>
      </c>
      <c r="E16" s="34" t="s">
        <v>13</v>
      </c>
      <c r="F16" s="36" t="s">
        <v>15</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18" t="str">
        <f t="shared" si="1"/>
        <v>проверка пройдена</v>
      </c>
    </row>
    <row r="17" spans="1:34" s="4" customFormat="1" ht="78" customHeight="1" x14ac:dyDescent="0.25">
      <c r="A17" s="19" t="s">
        <v>687</v>
      </c>
      <c r="B17" s="19" t="s">
        <v>657</v>
      </c>
      <c r="C17" s="19" t="s">
        <v>355</v>
      </c>
      <c r="D17" s="19" t="str">
        <f>VLOOKUP(C17,'Коды программ'!$A$2:$B$578,2,FALSE)</f>
        <v>Техническое обслуживание и ремонт двигателей, систем и агрегатов автомобилей</v>
      </c>
      <c r="E17" s="34" t="s">
        <v>14</v>
      </c>
      <c r="F17" s="36" t="s">
        <v>18</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18" t="str">
        <f t="shared" si="1"/>
        <v>проверка пройдена</v>
      </c>
    </row>
    <row r="18" spans="1:34" s="4" customFormat="1" ht="47.25" customHeight="1" x14ac:dyDescent="0.25">
      <c r="A18" s="37" t="s">
        <v>687</v>
      </c>
      <c r="B18" s="37" t="s">
        <v>657</v>
      </c>
      <c r="C18" s="37" t="s">
        <v>425</v>
      </c>
      <c r="D18" s="37" t="str">
        <f>VLOOKUP(C18,'Коды программ'!$A$2:$B$578,2,FALSE)</f>
        <v>Мастер столярного и мебельного производства</v>
      </c>
      <c r="E18" s="34" t="s">
        <v>10</v>
      </c>
      <c r="F18" s="35" t="s">
        <v>721</v>
      </c>
      <c r="G18" s="27">
        <v>15</v>
      </c>
      <c r="H18" s="27">
        <v>7</v>
      </c>
      <c r="I18" s="27">
        <v>7</v>
      </c>
      <c r="J18" s="27">
        <v>0</v>
      </c>
      <c r="K18" s="27">
        <v>0</v>
      </c>
      <c r="L18" s="27">
        <v>0</v>
      </c>
      <c r="M18" s="27">
        <v>0</v>
      </c>
      <c r="N18" s="27">
        <v>8</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18"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4" customFormat="1" ht="55.5" customHeight="1" x14ac:dyDescent="0.25">
      <c r="A19" s="31" t="s">
        <v>687</v>
      </c>
      <c r="B19" s="31" t="s">
        <v>657</v>
      </c>
      <c r="C19" s="31" t="s">
        <v>425</v>
      </c>
      <c r="D19" s="31" t="str">
        <f>VLOOKUP(C19,'Коды программ'!$A$2:$B$578,2,FALSE)</f>
        <v>Мастер столярного и мебельного производства</v>
      </c>
      <c r="E19" s="34" t="s">
        <v>11</v>
      </c>
      <c r="F19" s="36" t="s">
        <v>722</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18" t="str">
        <f t="shared" ref="AH19:AH22" si="2">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45.75" customHeight="1" x14ac:dyDescent="0.25">
      <c r="A20" s="19" t="s">
        <v>687</v>
      </c>
      <c r="B20" s="19" t="s">
        <v>657</v>
      </c>
      <c r="C20" s="19" t="s">
        <v>425</v>
      </c>
      <c r="D20" s="19" t="str">
        <f>VLOOKUP(C20,'Коды программ'!$A$2:$B$578,2,FALSE)</f>
        <v>Мастер столярного и мебельного производства</v>
      </c>
      <c r="E20" s="34" t="s">
        <v>12</v>
      </c>
      <c r="F20" s="36" t="s">
        <v>723</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18" t="str">
        <f t="shared" si="2"/>
        <v>проверка пройдена</v>
      </c>
    </row>
    <row r="21" spans="1:34" s="4" customFormat="1" ht="46.5" customHeight="1" x14ac:dyDescent="0.25">
      <c r="A21" s="19" t="s">
        <v>687</v>
      </c>
      <c r="B21" s="19" t="s">
        <v>657</v>
      </c>
      <c r="C21" s="19" t="s">
        <v>425</v>
      </c>
      <c r="D21" s="19" t="str">
        <f>VLOOKUP(C21,'Коды программ'!$A$2:$B$578,2,FALSE)</f>
        <v>Мастер столярного и мебельного производства</v>
      </c>
      <c r="E21" s="34" t="s">
        <v>13</v>
      </c>
      <c r="F21" s="36" t="s">
        <v>15</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18" t="str">
        <f t="shared" si="2"/>
        <v>проверка пройдена</v>
      </c>
    </row>
    <row r="22" spans="1:34" s="4" customFormat="1" ht="47.25" customHeight="1" x14ac:dyDescent="0.25">
      <c r="A22" s="19" t="s">
        <v>687</v>
      </c>
      <c r="B22" s="19" t="s">
        <v>657</v>
      </c>
      <c r="C22" s="19" t="s">
        <v>425</v>
      </c>
      <c r="D22" s="19" t="str">
        <f>VLOOKUP(C22,'Коды программ'!$A$2:$B$578,2,FALSE)</f>
        <v>Мастер столярного и мебельного производства</v>
      </c>
      <c r="E22" s="34" t="s">
        <v>14</v>
      </c>
      <c r="F22" s="36" t="s">
        <v>18</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18" t="str">
        <f t="shared" si="2"/>
        <v>проверка пройдена</v>
      </c>
    </row>
    <row r="23" spans="1:34" s="4" customFormat="1" ht="53.25" customHeight="1" x14ac:dyDescent="0.25">
      <c r="A23" s="37" t="s">
        <v>687</v>
      </c>
      <c r="B23" s="37" t="s">
        <v>657</v>
      </c>
      <c r="C23" s="37" t="s">
        <v>460</v>
      </c>
      <c r="D23" s="37" t="str">
        <f>VLOOKUP(C23,'Коды программ'!$A$2:$B$578,2,FALSE)</f>
        <v>Мастер по техническому обслуживанию и ремонту машинно-тракторного парка</v>
      </c>
      <c r="E23" s="34" t="s">
        <v>10</v>
      </c>
      <c r="F23" s="35" t="s">
        <v>721</v>
      </c>
      <c r="G23" s="27">
        <v>15</v>
      </c>
      <c r="H23" s="27">
        <v>8</v>
      </c>
      <c r="I23" s="27">
        <v>8</v>
      </c>
      <c r="J23" s="27">
        <v>0</v>
      </c>
      <c r="K23" s="27">
        <v>0</v>
      </c>
      <c r="L23" s="27">
        <v>0</v>
      </c>
      <c r="M23" s="27">
        <v>1</v>
      </c>
      <c r="N23" s="27">
        <v>6</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18"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4" customFormat="1" ht="81" customHeight="1" x14ac:dyDescent="0.25">
      <c r="A24" s="19" t="s">
        <v>687</v>
      </c>
      <c r="B24" s="19" t="s">
        <v>657</v>
      </c>
      <c r="C24" s="19" t="s">
        <v>460</v>
      </c>
      <c r="D24" s="19" t="str">
        <f>VLOOKUP(C24,'Коды программ'!$A$2:$B$578,2,FALSE)</f>
        <v>Мастер по техническому обслуживанию и ремонту машинно-тракторного парка</v>
      </c>
      <c r="E24" s="34" t="s">
        <v>11</v>
      </c>
      <c r="F24" s="36" t="s">
        <v>722</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c r="AF24" s="27">
        <v>0</v>
      </c>
      <c r="AG24" s="27">
        <v>0</v>
      </c>
      <c r="AH24" s="18" t="str">
        <f t="shared" ref="AH24:AH27" si="3">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3.75" customHeight="1" x14ac:dyDescent="0.25">
      <c r="A25" s="19" t="s">
        <v>687</v>
      </c>
      <c r="B25" s="19" t="s">
        <v>657</v>
      </c>
      <c r="C25" s="19" t="s">
        <v>460</v>
      </c>
      <c r="D25" s="19" t="str">
        <f>VLOOKUP(C25,'Коды программ'!$A$2:$B$578,2,FALSE)</f>
        <v>Мастер по техническому обслуживанию и ремонту машинно-тракторного парка</v>
      </c>
      <c r="E25" s="34" t="s">
        <v>12</v>
      </c>
      <c r="F25" s="36" t="s">
        <v>723</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18" t="str">
        <f t="shared" si="3"/>
        <v>проверка пройдена</v>
      </c>
    </row>
    <row r="26" spans="1:34" s="4" customFormat="1" ht="73.5" customHeight="1" x14ac:dyDescent="0.25">
      <c r="A26" s="19" t="s">
        <v>687</v>
      </c>
      <c r="B26" s="19" t="s">
        <v>657</v>
      </c>
      <c r="C26" s="19" t="s">
        <v>460</v>
      </c>
      <c r="D26" s="19" t="str">
        <f>VLOOKUP(C26,'Коды программ'!$A$2:$B$578,2,FALSE)</f>
        <v>Мастер по техническому обслуживанию и ремонту машинно-тракторного парка</v>
      </c>
      <c r="E26" s="34" t="s">
        <v>13</v>
      </c>
      <c r="F26" s="36" t="s">
        <v>15</v>
      </c>
      <c r="G26" s="27">
        <v>0</v>
      </c>
      <c r="H26" s="27">
        <v>0</v>
      </c>
      <c r="I26" s="27">
        <v>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18" t="str">
        <f t="shared" si="3"/>
        <v>проверка пройдена</v>
      </c>
    </row>
    <row r="27" spans="1:34" s="4" customFormat="1" ht="62.25" customHeight="1" x14ac:dyDescent="0.25">
      <c r="A27" s="19" t="s">
        <v>687</v>
      </c>
      <c r="B27" s="19" t="s">
        <v>657</v>
      </c>
      <c r="C27" s="19" t="s">
        <v>460</v>
      </c>
      <c r="D27" s="19" t="str">
        <f>VLOOKUP(C27,'Коды программ'!$A$2:$B$578,2,FALSE)</f>
        <v>Мастер по техническому обслуживанию и ремонту машинно-тракторного парка</v>
      </c>
      <c r="E27" s="34" t="s">
        <v>14</v>
      </c>
      <c r="F27" s="36" t="s">
        <v>18</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18" t="str">
        <f t="shared" si="3"/>
        <v>проверка пройдена</v>
      </c>
    </row>
    <row r="28" spans="1:34" s="4" customFormat="1" ht="48" customHeight="1" x14ac:dyDescent="0.25">
      <c r="A28" s="37" t="s">
        <v>687</v>
      </c>
      <c r="B28" s="37" t="s">
        <v>657</v>
      </c>
      <c r="C28" s="37" t="s">
        <v>498</v>
      </c>
      <c r="D28" s="37" t="str">
        <f>VLOOKUP(C28,'Коды программ'!$A$2:$B$578,2,FALSE)</f>
        <v>Коммерция (по отраслям)</v>
      </c>
      <c r="E28" s="34" t="s">
        <v>10</v>
      </c>
      <c r="F28" s="35" t="s">
        <v>721</v>
      </c>
      <c r="G28" s="27">
        <v>29</v>
      </c>
      <c r="H28" s="27">
        <v>28</v>
      </c>
      <c r="I28" s="27">
        <v>28</v>
      </c>
      <c r="J28" s="27">
        <v>0</v>
      </c>
      <c r="K28" s="27">
        <v>0</v>
      </c>
      <c r="L28" s="27">
        <v>0</v>
      </c>
      <c r="M28" s="27">
        <v>0</v>
      </c>
      <c r="N28" s="27">
        <v>1</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18"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s="4" customFormat="1" ht="45" customHeight="1" x14ac:dyDescent="0.25">
      <c r="A29" s="19" t="s">
        <v>687</v>
      </c>
      <c r="B29" s="19" t="s">
        <v>657</v>
      </c>
      <c r="C29" s="19" t="s">
        <v>498</v>
      </c>
      <c r="D29" s="19" t="str">
        <f>VLOOKUP(C29,'Коды программ'!$A$2:$B$578,2,FALSE)</f>
        <v>Коммерция (по отраслям)</v>
      </c>
      <c r="E29" s="34" t="s">
        <v>11</v>
      </c>
      <c r="F29" s="36" t="s">
        <v>722</v>
      </c>
      <c r="G29" s="27">
        <v>1</v>
      </c>
      <c r="H29" s="27">
        <v>1</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18" t="str">
        <f t="shared" ref="AH29:AH32" si="4">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48" customHeight="1" x14ac:dyDescent="0.25">
      <c r="A30" s="19" t="s">
        <v>687</v>
      </c>
      <c r="B30" s="19" t="s">
        <v>657</v>
      </c>
      <c r="C30" s="19" t="s">
        <v>498</v>
      </c>
      <c r="D30" s="19" t="str">
        <f>VLOOKUP(C30,'Коды программ'!$A$2:$B$578,2,FALSE)</f>
        <v>Коммерция (по отраслям)</v>
      </c>
      <c r="E30" s="34" t="s">
        <v>12</v>
      </c>
      <c r="F30" s="36" t="s">
        <v>723</v>
      </c>
      <c r="G30" s="27">
        <v>1</v>
      </c>
      <c r="H30" s="27">
        <v>1</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0</v>
      </c>
      <c r="AC30" s="27">
        <v>0</v>
      </c>
      <c r="AD30" s="27">
        <v>0</v>
      </c>
      <c r="AE30" s="27">
        <v>0</v>
      </c>
      <c r="AF30" s="27">
        <v>0</v>
      </c>
      <c r="AG30" s="27">
        <v>0</v>
      </c>
      <c r="AH30" s="18" t="str">
        <f t="shared" si="4"/>
        <v>проверка пройдена</v>
      </c>
    </row>
    <row r="31" spans="1:34" s="4" customFormat="1" ht="38.25" customHeight="1" x14ac:dyDescent="0.25">
      <c r="A31" s="19" t="s">
        <v>687</v>
      </c>
      <c r="B31" s="19" t="s">
        <v>657</v>
      </c>
      <c r="C31" s="19" t="s">
        <v>498</v>
      </c>
      <c r="D31" s="19" t="str">
        <f>VLOOKUP(C31,'Коды программ'!$A$2:$B$578,2,FALSE)</f>
        <v>Коммерция (по отраслям)</v>
      </c>
      <c r="E31" s="34" t="s">
        <v>13</v>
      </c>
      <c r="F31" s="36" t="s">
        <v>15</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18" t="str">
        <f t="shared" si="4"/>
        <v>проверка пройдена</v>
      </c>
    </row>
    <row r="32" spans="1:34" s="4" customFormat="1" ht="30" customHeight="1" x14ac:dyDescent="0.25">
      <c r="A32" s="19" t="s">
        <v>687</v>
      </c>
      <c r="B32" s="19" t="s">
        <v>657</v>
      </c>
      <c r="C32" s="19" t="s">
        <v>498</v>
      </c>
      <c r="D32" s="19" t="str">
        <f>VLOOKUP(C32,'Коды программ'!$A$2:$B$578,2,FALSE)</f>
        <v>Коммерция (по отраслям)</v>
      </c>
      <c r="E32" s="34" t="s">
        <v>14</v>
      </c>
      <c r="F32" s="36" t="s">
        <v>18</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18" t="str">
        <f t="shared" si="4"/>
        <v>проверка пройдена</v>
      </c>
    </row>
    <row r="33" spans="1:34" s="4" customFormat="1" ht="40.5" customHeight="1" x14ac:dyDescent="0.25">
      <c r="A33" s="37" t="s">
        <v>687</v>
      </c>
      <c r="B33" s="37" t="s">
        <v>657</v>
      </c>
      <c r="C33" s="37" t="s">
        <v>519</v>
      </c>
      <c r="D33" s="37" t="s">
        <v>989</v>
      </c>
      <c r="E33" s="34" t="s">
        <v>10</v>
      </c>
      <c r="F33" s="35" t="s">
        <v>721</v>
      </c>
      <c r="G33" s="27">
        <v>67</v>
      </c>
      <c r="H33" s="27">
        <v>51</v>
      </c>
      <c r="I33" s="27">
        <v>51</v>
      </c>
      <c r="J33" s="27">
        <v>0</v>
      </c>
      <c r="K33" s="27">
        <v>0</v>
      </c>
      <c r="L33" s="27">
        <v>0</v>
      </c>
      <c r="M33" s="27">
        <v>2</v>
      </c>
      <c r="N33" s="27">
        <v>12</v>
      </c>
      <c r="O33" s="27">
        <v>0</v>
      </c>
      <c r="P33" s="27">
        <v>2</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18" t="str">
        <f>IF(G33=H33+K33+L33+M33+N33+O33+P33+Q33+R33+S33+T33+U33+V33+W33+X33+Y33+Z33+AA33+AB33+AC33+AD33+AE33+AF33,"проверка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4" spans="1:34" s="4" customFormat="1" ht="38.25" customHeight="1" x14ac:dyDescent="0.25">
      <c r="A34" s="19" t="s">
        <v>687</v>
      </c>
      <c r="B34" s="19" t="s">
        <v>657</v>
      </c>
      <c r="C34" s="19" t="s">
        <v>519</v>
      </c>
      <c r="D34" s="19" t="str">
        <f>VLOOKUP(C34,'Коды программ'!$A$2:$B$578,2,FALSE)</f>
        <v>Повар, кондитер</v>
      </c>
      <c r="E34" s="34" t="s">
        <v>11</v>
      </c>
      <c r="F34" s="36" t="s">
        <v>722</v>
      </c>
      <c r="G34" s="27">
        <v>2</v>
      </c>
      <c r="H34" s="27">
        <v>2</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18" t="str">
        <f t="shared" ref="AH34:AH37" si="5">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43.5" customHeight="1" x14ac:dyDescent="0.25">
      <c r="A35" s="19" t="s">
        <v>687</v>
      </c>
      <c r="B35" s="19" t="s">
        <v>657</v>
      </c>
      <c r="C35" s="19" t="s">
        <v>519</v>
      </c>
      <c r="D35" s="19" t="str">
        <f>VLOOKUP(C35,'Коды программ'!$A$2:$B$578,2,FALSE)</f>
        <v>Повар, кондитер</v>
      </c>
      <c r="E35" s="34" t="s">
        <v>12</v>
      </c>
      <c r="F35" s="36" t="s">
        <v>723</v>
      </c>
      <c r="G35" s="27">
        <v>2</v>
      </c>
      <c r="H35" s="27">
        <v>2</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18" t="str">
        <f t="shared" si="5"/>
        <v>проверка пройдена</v>
      </c>
    </row>
    <row r="36" spans="1:34" s="4" customFormat="1" ht="42" customHeight="1" x14ac:dyDescent="0.25">
      <c r="A36" s="19" t="s">
        <v>687</v>
      </c>
      <c r="B36" s="19" t="s">
        <v>657</v>
      </c>
      <c r="C36" s="19" t="s">
        <v>519</v>
      </c>
      <c r="D36" s="19" t="str">
        <f>VLOOKUP(C36,'Коды программ'!$A$2:$B$578,2,FALSE)</f>
        <v>Повар, кондитер</v>
      </c>
      <c r="E36" s="34" t="s">
        <v>13</v>
      </c>
      <c r="F36" s="36" t="s">
        <v>15</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18" t="str">
        <f t="shared" si="5"/>
        <v>проверка пройдена</v>
      </c>
    </row>
    <row r="37" spans="1:34" s="4" customFormat="1" ht="27" customHeight="1" x14ac:dyDescent="0.25">
      <c r="A37" s="19" t="s">
        <v>687</v>
      </c>
      <c r="B37" s="19" t="s">
        <v>657</v>
      </c>
      <c r="C37" s="19" t="s">
        <v>519</v>
      </c>
      <c r="D37" s="19" t="str">
        <f>VLOOKUP(C37,'Коды программ'!$A$2:$B$578,2,FALSE)</f>
        <v>Повар, кондитер</v>
      </c>
      <c r="E37" s="34" t="s">
        <v>14</v>
      </c>
      <c r="F37" s="36" t="s">
        <v>18</v>
      </c>
      <c r="G37" s="27">
        <v>0</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18" t="str">
        <f t="shared" si="5"/>
        <v>проверка пройдена</v>
      </c>
    </row>
    <row r="38" spans="1:34" s="4" customFormat="1" ht="41.25" customHeight="1" x14ac:dyDescent="0.25">
      <c r="A38" s="37" t="s">
        <v>687</v>
      </c>
      <c r="B38" s="37" t="s">
        <v>657</v>
      </c>
      <c r="C38" s="37" t="s">
        <v>534</v>
      </c>
      <c r="D38" s="37" t="str">
        <f>VLOOKUP(C38,'Коды программ'!$A$2:$B$578,2,FALSE)</f>
        <v>Поварское и кондитерское дело</v>
      </c>
      <c r="E38" s="34" t="s">
        <v>10</v>
      </c>
      <c r="F38" s="35" t="s">
        <v>721</v>
      </c>
      <c r="G38" s="27">
        <v>48</v>
      </c>
      <c r="H38" s="27">
        <v>36</v>
      </c>
      <c r="I38" s="27">
        <v>36</v>
      </c>
      <c r="J38" s="27">
        <v>0</v>
      </c>
      <c r="K38" s="27">
        <v>0</v>
      </c>
      <c r="L38" s="27">
        <v>0</v>
      </c>
      <c r="M38" s="27">
        <v>1</v>
      </c>
      <c r="N38" s="27">
        <v>9</v>
      </c>
      <c r="O38" s="27">
        <v>0</v>
      </c>
      <c r="P38" s="27">
        <v>2</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18" t="str">
        <f>IF(G38=H38+K38+L38+M38+N38+O38+P38+Q38+R38+S38+T38+U38+V38+W38+X38+Y38+Z38+AA38+AB38+AC38+AD38+AE38+AF38,"проверка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9" spans="1:34" s="4" customFormat="1" ht="42" customHeight="1" x14ac:dyDescent="0.25">
      <c r="A39" s="19" t="s">
        <v>687</v>
      </c>
      <c r="B39" s="19" t="s">
        <v>657</v>
      </c>
      <c r="C39" s="19" t="s">
        <v>534</v>
      </c>
      <c r="D39" s="19" t="str">
        <f>VLOOKUP(C39,'Коды программ'!$A$2:$B$578,2,FALSE)</f>
        <v>Поварское и кондитерское дело</v>
      </c>
      <c r="E39" s="34" t="s">
        <v>11</v>
      </c>
      <c r="F39" s="36" t="s">
        <v>722</v>
      </c>
      <c r="G39" s="27">
        <v>2</v>
      </c>
      <c r="H39" s="27">
        <v>2</v>
      </c>
      <c r="I39" s="27">
        <v>0</v>
      </c>
      <c r="J39" s="27">
        <v>0</v>
      </c>
      <c r="K39" s="27">
        <v>0</v>
      </c>
      <c r="L39" s="27">
        <v>0</v>
      </c>
      <c r="M39" s="27">
        <v>0</v>
      </c>
      <c r="N39" s="27">
        <v>0</v>
      </c>
      <c r="O39" s="27">
        <v>0</v>
      </c>
      <c r="P39" s="27">
        <v>0</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18" t="str">
        <f t="shared" ref="AH39:AH41" si="6">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54" customHeight="1" x14ac:dyDescent="0.25">
      <c r="A40" s="19" t="s">
        <v>687</v>
      </c>
      <c r="B40" s="19" t="s">
        <v>657</v>
      </c>
      <c r="C40" s="19" t="s">
        <v>534</v>
      </c>
      <c r="D40" s="19" t="str">
        <f>VLOOKUP(C40,'Коды программ'!$A$2:$B$578,2,FALSE)</f>
        <v>Поварское и кондитерское дело</v>
      </c>
      <c r="E40" s="34" t="s">
        <v>12</v>
      </c>
      <c r="F40" s="36" t="s">
        <v>723</v>
      </c>
      <c r="G40" s="27">
        <v>2</v>
      </c>
      <c r="H40" s="27">
        <v>2</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18" t="str">
        <f t="shared" si="6"/>
        <v>проверка пройдена</v>
      </c>
    </row>
    <row r="41" spans="1:34" s="4" customFormat="1" ht="47.25" customHeight="1" x14ac:dyDescent="0.25">
      <c r="A41" s="19" t="s">
        <v>687</v>
      </c>
      <c r="B41" s="19" t="s">
        <v>657</v>
      </c>
      <c r="C41" s="19" t="s">
        <v>534</v>
      </c>
      <c r="D41" s="19" t="str">
        <f>VLOOKUP(C41,'Коды программ'!$A$2:$B$578,2,FALSE)</f>
        <v>Поварское и кондитерское дело</v>
      </c>
      <c r="E41" s="34" t="s">
        <v>13</v>
      </c>
      <c r="F41" s="36" t="s">
        <v>15</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18" t="str">
        <f t="shared" si="6"/>
        <v>проверка пройдена</v>
      </c>
    </row>
    <row r="42" spans="1:34" s="4" customFormat="1" ht="47.25" customHeight="1" x14ac:dyDescent="0.25">
      <c r="A42" s="19" t="s">
        <v>687</v>
      </c>
      <c r="B42" s="19" t="s">
        <v>657</v>
      </c>
      <c r="C42" s="19" t="s">
        <v>534</v>
      </c>
      <c r="D42" s="19" t="str">
        <f>VLOOKUP(C42,'Коды программ'!$A$2:$B$578,2,FALSE)</f>
        <v>Поварское и кондитерское дело</v>
      </c>
      <c r="E42" s="34" t="s">
        <v>14</v>
      </c>
      <c r="F42" s="36" t="s">
        <v>18</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33" t="str">
        <f t="shared" ref="AH42" si="7">IF(G42=H42+K42+L42+M42+N42+O42+P42+Q42+R42+S42+T42+U42+V42+W42+X42+Y42+Z42+AA42+AB42+AC42+AD42+AE42+AF42,"проверка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3" spans="1:34" ht="64.5" customHeight="1" x14ac:dyDescent="0.3">
      <c r="A43" s="57" t="s">
        <v>725</v>
      </c>
      <c r="B43" s="57"/>
      <c r="C43" s="57"/>
      <c r="D43" s="57"/>
      <c r="E43" s="57"/>
      <c r="F43" s="57"/>
      <c r="G43" s="16"/>
      <c r="H43" s="16"/>
      <c r="I43" s="16"/>
      <c r="J43" s="16"/>
      <c r="K43" s="16"/>
      <c r="L43" s="16"/>
      <c r="M43" s="16"/>
      <c r="N43" s="16"/>
      <c r="O43" s="16"/>
      <c r="P43" s="16"/>
      <c r="Q43" s="16"/>
      <c r="R43" s="16"/>
      <c r="S43" s="16"/>
      <c r="T43" s="16"/>
      <c r="U43" s="16"/>
      <c r="V43" s="16"/>
      <c r="W43" s="9"/>
      <c r="X43" s="9"/>
      <c r="Y43" s="9"/>
      <c r="Z43" s="9"/>
      <c r="AA43" s="9"/>
      <c r="AB43" s="9"/>
      <c r="AC43" s="9"/>
      <c r="AD43" s="9"/>
      <c r="AE43" s="9"/>
      <c r="AF43" s="9"/>
      <c r="AG43" s="5"/>
    </row>
    <row r="45" spans="1:34" ht="114" customHeight="1" x14ac:dyDescent="0.3">
      <c r="A45" s="53" t="s">
        <v>1330</v>
      </c>
      <c r="B45" s="54"/>
      <c r="C45" s="54"/>
      <c r="D45" s="55"/>
    </row>
    <row r="46" spans="1:34" ht="40.5" x14ac:dyDescent="0.3">
      <c r="A46" s="13" t="s">
        <v>1319</v>
      </c>
      <c r="B46" s="13" t="s">
        <v>1320</v>
      </c>
      <c r="C46" s="13" t="s">
        <v>1321</v>
      </c>
      <c r="D46" s="13" t="s">
        <v>1322</v>
      </c>
      <c r="K46" s="10"/>
    </row>
    <row r="47" spans="1:34" ht="101.25" customHeight="1" x14ac:dyDescent="0.3">
      <c r="A47" s="14" t="s">
        <v>1343</v>
      </c>
      <c r="B47" s="14" t="s">
        <v>1344</v>
      </c>
      <c r="C47" s="32" t="s">
        <v>1345</v>
      </c>
      <c r="D47" s="14">
        <v>89106156043</v>
      </c>
    </row>
  </sheetData>
  <mergeCells count="17">
    <mergeCell ref="A45:D45"/>
    <mergeCell ref="AH4:AH6"/>
    <mergeCell ref="A43:F43"/>
    <mergeCell ref="H5:M5"/>
    <mergeCell ref="D4:D6"/>
    <mergeCell ref="H4:AF4"/>
    <mergeCell ref="Q5:T5"/>
    <mergeCell ref="AG4:AG6"/>
    <mergeCell ref="A4:A6"/>
    <mergeCell ref="B4:B6"/>
    <mergeCell ref="F4:F6"/>
    <mergeCell ref="E4:E6"/>
    <mergeCell ref="G4:G6"/>
    <mergeCell ref="C4:C6"/>
    <mergeCell ref="AA5:AF5"/>
    <mergeCell ref="N5:P5"/>
    <mergeCell ref="U5:Z5"/>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C8:C42</xm:sqref>
        </x14:dataValidation>
        <x14:dataValidation type="list" allowBlank="1" showInputMessage="1" showErrorMessage="1">
          <x14:formula1>
            <xm:f>'Коды программ'!$G$2:$G$86</xm:f>
          </x14:formula1>
          <xm:sqref>B8:B42</xm:sqref>
        </x14:dataValidation>
        <x14:dataValidation type="list" allowBlank="1" showInputMessage="1" showErrorMessage="1">
          <x14:formula1>
            <xm:f>'Коды программ'!$K$2:$K$9</xm:f>
          </x14:formula1>
          <xm:sqref>A8:A42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2022-11-15T11:47:14Z</dcterms:modified>
</cp:coreProperties>
</file>